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<sst xmlns="http://schemas.openxmlformats.org/spreadsheetml/2006/main" count="341" uniqueCount="275">
  <si>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</si>
  <si>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</si>
  <si>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</si>
  <si>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</si>
  <si>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</si>
  <si>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</si>
  <si>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</si>
  <si>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</si>
  <si>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</si>
  <si>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</si>
  <si>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</si>
  <si>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</si>
  <si>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</si>
  <si>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</si>
  <si>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</si>
  <si>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</si>
  <si>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</si>
  <si>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</si>
  <si>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</si>
  <si>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</si>
  <si>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</si>
  <si>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</si>
  <si>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</si>
  <si>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</si>
  <si>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</si>
  <si>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</si>
  <si>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</si>
  <si>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</si>
  <si>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</si>
  <si>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</si>
  <si>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</si>
  <si>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</si>
  <si>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</si>
  <si>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</si>
  <si>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</si>
  <si>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</si>
  <si>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</si>
  <si>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</si>
  <si>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</si>
  <si>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</si>
  <si>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</si>
  <si>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</si>
  <si>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</si>
  <si>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</si>
  <si>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</si>
  <si>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</si>
  <si>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</si>
  <si>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</si>
  <si>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</si>
  <si>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</si>
  <si>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</si>
  <si>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</si>
  <si>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</si>
  <si>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</si>
  <si>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</si>
  <si>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</si>
  <si>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</si>
  <si>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</si>
  <si>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</si>
  <si>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</si>
  <si>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</si>
  <si>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</si>
  <si>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</si>
  <si>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</si>
  <si>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</si>
  <si>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</si>
  <si>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</si>
  <si>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</si>
  <si>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</si>
  <si>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</si>
  <si>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</si>
  <si>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</si>
  <si>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</si>
  <si>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</si>
  <si>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</si>
  <si>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</si>
  <si>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</si>
  <si>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</si>
  <si>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</si>
  <si>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</si>
  <si>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</si>
  <si>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</si>
  <si>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</si>
  <si>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</si>
  <si>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</si>
  <si>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</si>
  <si>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</si>
  <si>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</si>
  <si>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</si>
  <si>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</si>
  <si>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</si>
  <si>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</si>
  <si>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</si>
  <si>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</si>
  <si>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</si>
  <si>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</si>
  <si>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</si>
  <si>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</si>
  <si>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</si>
  <si>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</si>
  <si>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</si>
  <si>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</si>
  <si>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</si>
  <si>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</si>
  <si>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</si>
  <si>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</si>
  <si>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</si>
  <si>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</si>
  <si>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</si>
  <si>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</si>
  <si>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</si>
  <si>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</si>
  <si>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</si>
  <si>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</si>
  <si>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</si>
  <si>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</si>
  <si>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</si>
  <si>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</si>
  <si>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</si>
  <si>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</si>
  <si>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</si>
  <si>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</si>
  <si>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</si>
  <si>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</si>
  <si>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</si>
  <si>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</si>
  <si>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</si>
  <si>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</si>
  <si>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</si>
  <si>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</si>
  <si>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</si>
  <si>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</si>
  <si>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</si>
  <si>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</si>
  <si>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</si>
  <si>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</si>
  <si>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</si>
  <si>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</si>
  <si>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</si>
  <si>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</si>
  <si>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</si>
  <si>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</si>
  <si>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</si>
  <si>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</si>
  <si>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</si>
  <si>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</si>
  <si>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</si>
  <si>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</si>
  <si>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</si>
  <si>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</si>
  <si>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</si>
  <si>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</si>
  <si>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</si>
  <si>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</si>
  <si>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</si>
  <si>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</si>
  <si>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</si>
  <si>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</si>
  <si>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</si>
  <si>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</si>
  <si>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</si>
  <si>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</si>
  <si>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</si>
  <si>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</si>
  <si>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</si>
  <si>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</si>
  <si>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</si>
  <si>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</si>
  <si>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</si>
  <si>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</si>
  <si>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</si>
  <si>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</si>
  <si>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</si>
  <si>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</si>
  <si>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</si>
  <si>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</si>
  <si>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</si>
  <si>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</si>
  <si>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</si>
  <si>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</si>
  <si>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</si>
  <si>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</si>
  <si>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</si>
  <si>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</si>
  <si>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</si>
  <si>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</si>
  <si>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</si>
  <si>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</si>
  <si>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</si>
  <si>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</si>
  <si>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</si>
  <si>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</si>
  <si>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</si>
  <si>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</si>
  <si>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</si>
  <si>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</si>
  <si>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</si>
  <si>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</si>
  <si>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</si>
  <si>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</si>
  <si>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</si>
  <si>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</si>
  <si>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</si>
  <si>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</si>
  <si>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</si>
  <si>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</si>
  <si>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</si>
  <si>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</si>
  <si>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</si>
  <si>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</si>
  <si>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</si>
  <si>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</si>
  <si>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</si>
  <si>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</si>
  <si>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</si>
  <si>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</si>
  <si>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</si>
  <si>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</si>
  <si>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</si>
  <si>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</si>
  <si>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</si>
  <si>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</si>
  <si>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</si>
  <si>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</si>
  <si>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</si>
  <si>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</si>
  <si>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</si>
  <si>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</si>
  <si>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</si>
  <si>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</si>
  <si>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</si>
  <si>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</si>
  <si>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</si>
  <si>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</si>
  <si>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</si>
  <si>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</si>
  <si>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</si>
  <si>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</si>
  <si>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</si>
  <si>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</si>
  <si>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</si>
  <si>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</si>
  <si>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</si>
  <si>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</si>
  <si>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</si>
  <si>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</si>
  <si>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</si>
  <si>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</si>
  <si>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</si>
  <si>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</si>
  <si>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</si>
  <si>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</si>
  <si>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</si>
  <si>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</si>
  <si>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</si>
  <si>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</si>
  <si>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</si>
  <si>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</si>
  <si>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</si>
  <si>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</si>
  <si>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</si>
  <si>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</si>
  <si>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</si>
  <si>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</si>
  <si>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</si>
  <si>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</si>
  <si>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О.Г. Капустіна</t>
  </si>
  <si>
    <t>459151339</t>
  </si>
  <si>
    <t>10 січня 2018 року</t>
  </si>
  <si>
    <t>2017 рік</t>
  </si>
  <si>
    <t>Іванківський районний  суд Київської області</t>
  </si>
  <si>
    <t xml:space="preserve">Місцезнаходження: </t>
  </si>
  <si>
    <t>07201. Київська область.смт. Іванків</t>
  </si>
  <si>
    <t>вул. Проскури</t>
  </si>
  <si>
    <t>14a</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</si>
</sst>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49</v>
      </c>
      <c r="E9" s="122">
        <v>48</v>
      </c>
      <c r="F9" s="122">
        <v>44</v>
      </c>
      <c r="G9" s="122"/>
      <c r="H9" s="123" t="s">
        <v>228</v>
      </c>
      <c r="I9" s="122">
        <v>3</v>
      </c>
      <c r="J9" s="122">
        <v>41</v>
      </c>
      <c r="K9" s="124"/>
      <c r="L9" s="122">
        <v>5</v>
      </c>
      <c r="M9" s="32"/>
      <c r="O9" s="67">
        <f>D9-E9</f>
        <v>1</v>
      </c>
    </row>
    <row r="10" spans="1:15" ht="15" customHeight="1">
      <c r="A10" s="51">
        <v>2</v>
      </c>
      <c r="B10" s="147" t="s">
        <v>147</v>
      </c>
      <c r="C10" s="148"/>
      <c r="D10" s="122">
        <v>2</v>
      </c>
      <c r="E10" s="122">
        <v>1</v>
      </c>
      <c r="F10" s="122">
        <v>2</v>
      </c>
      <c r="G10" s="122"/>
      <c r="H10" s="122"/>
      <c r="I10" s="123" t="s">
        <v>228</v>
      </c>
      <c r="J10" s="122">
        <v>2</v>
      </c>
      <c r="K10" s="122"/>
      <c r="L10" s="122"/>
      <c r="M10" s="32"/>
      <c r="O10" s="67">
        <f>D10-E10</f>
        <v>1</v>
      </c>
    </row>
    <row r="11" spans="1:15" ht="24.75" customHeight="1">
      <c r="A11" s="51">
        <v>3</v>
      </c>
      <c r="B11" s="147" t="s">
        <v>247</v>
      </c>
      <c r="C11" s="148"/>
      <c r="D11" s="122">
        <v>2</v>
      </c>
      <c r="E11" s="122">
        <v>2</v>
      </c>
      <c r="F11" s="122">
        <v>2</v>
      </c>
      <c r="G11" s="122">
        <v>1</v>
      </c>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v>1</v>
      </c>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755</v>
      </c>
      <c r="E15" s="122">
        <v>749</v>
      </c>
      <c r="F15" s="122">
        <v>708</v>
      </c>
      <c r="G15" s="122">
        <v>27</v>
      </c>
      <c r="H15" s="122">
        <v>1</v>
      </c>
      <c r="I15" s="122">
        <v>5</v>
      </c>
      <c r="J15" s="122">
        <v>671</v>
      </c>
      <c r="K15" s="122"/>
      <c r="L15" s="122">
        <v>47</v>
      </c>
      <c r="M15" s="32"/>
      <c r="O15" s="67">
        <f t="shared" si="0"/>
        <v>6</v>
      </c>
    </row>
    <row r="16" spans="1:15" ht="14.25" customHeight="1">
      <c r="A16" s="51">
        <v>8</v>
      </c>
      <c r="B16" s="147" t="s">
        <v>153</v>
      </c>
      <c r="C16" s="148"/>
      <c r="D16" s="122">
        <v>65</v>
      </c>
      <c r="E16" s="122">
        <v>65</v>
      </c>
      <c r="F16" s="122">
        <v>62</v>
      </c>
      <c r="G16" s="122">
        <v>1</v>
      </c>
      <c r="H16" s="122"/>
      <c r="I16" s="122"/>
      <c r="J16" s="122">
        <v>59</v>
      </c>
      <c r="K16" s="122"/>
      <c r="L16" s="122">
        <v>3</v>
      </c>
      <c r="M16" s="32"/>
      <c r="O16" s="67">
        <f t="shared" si="0"/>
        <v>0</v>
      </c>
    </row>
    <row r="17" spans="1:15" ht="13.5" customHeight="1">
      <c r="A17" s="51">
        <v>9</v>
      </c>
      <c r="B17" s="147" t="s">
        <v>154</v>
      </c>
      <c r="C17" s="148"/>
      <c r="D17" s="114">
        <v>5</v>
      </c>
      <c r="E17" s="114">
        <v>5</v>
      </c>
      <c r="F17" s="122">
        <v>5</v>
      </c>
      <c r="G17" s="122">
        <v>1</v>
      </c>
      <c r="H17" s="122"/>
      <c r="I17" s="122"/>
      <c r="J17" s="122">
        <v>4</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11</v>
      </c>
      <c r="E20" s="122">
        <v>10</v>
      </c>
      <c r="F20" s="122">
        <v>10</v>
      </c>
      <c r="G20" s="122"/>
      <c r="H20" s="122"/>
      <c r="I20" s="122">
        <v>5</v>
      </c>
      <c r="J20" s="122">
        <v>5</v>
      </c>
      <c r="K20" s="122"/>
      <c r="L20" s="122">
        <v>1</v>
      </c>
      <c r="M20" s="32"/>
      <c r="O20" s="67">
        <f t="shared" si="0"/>
        <v>1</v>
      </c>
    </row>
    <row r="21" spans="1:15" ht="37.5" customHeight="1">
      <c r="A21" s="51">
        <v>13</v>
      </c>
      <c r="B21" s="155" t="s">
        <v>158</v>
      </c>
      <c r="C21" s="156"/>
      <c r="D21" s="122">
        <v>37</v>
      </c>
      <c r="E21" s="122">
        <v>37</v>
      </c>
      <c r="F21" s="122">
        <v>37</v>
      </c>
      <c r="G21" s="122"/>
      <c r="H21" s="122"/>
      <c r="I21" s="122">
        <v>5</v>
      </c>
      <c r="J21" s="122">
        <v>31</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1</v>
      </c>
      <c r="E25" s="122"/>
      <c r="F25" s="122">
        <v>1</v>
      </c>
      <c r="G25" s="122"/>
      <c r="H25" s="122"/>
      <c r="I25" s="122">
        <v>1</v>
      </c>
      <c r="J25" s="122"/>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928</v>
      </c>
      <c r="E28" s="122">
        <f aca="true" t="shared" si="1" ref="E28:L28">SUM(E9:E11,E15:E27)</f>
        <v>918</v>
      </c>
      <c r="F28" s="122">
        <f t="shared" si="1"/>
        <v>872</v>
      </c>
      <c r="G28" s="122">
        <f t="shared" si="1"/>
        <v>30</v>
      </c>
      <c r="H28" s="122">
        <f t="shared" si="1"/>
        <v>1</v>
      </c>
      <c r="I28" s="122">
        <f t="shared" si="1"/>
        <v>19</v>
      </c>
      <c r="J28" s="122">
        <f t="shared" si="1"/>
        <v>815</v>
      </c>
      <c r="K28" s="122">
        <f t="shared" si="1"/>
        <v>0</v>
      </c>
      <c r="L28" s="122">
        <f t="shared" si="1"/>
        <v>56</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780</v>
      </c>
      <c r="E35" s="120">
        <f aca="true" t="shared" si="2" ref="E35:M35">SUM(E36:E37)</f>
        <v>740</v>
      </c>
      <c r="F35" s="120">
        <f t="shared" si="2"/>
        <v>730</v>
      </c>
      <c r="G35" s="120">
        <f t="shared" si="2"/>
        <v>673</v>
      </c>
      <c r="H35" s="120">
        <f t="shared" si="2"/>
        <v>632</v>
      </c>
      <c r="I35" s="120">
        <f t="shared" si="2"/>
        <v>10</v>
      </c>
      <c r="J35" s="120">
        <f t="shared" si="2"/>
        <v>44</v>
      </c>
      <c r="K35" s="120">
        <f>SUM(K36:K37)</f>
        <v>0</v>
      </c>
      <c r="L35" s="120">
        <f t="shared" si="2"/>
        <v>50</v>
      </c>
      <c r="M35" s="120">
        <f t="shared" si="2"/>
        <v>5</v>
      </c>
      <c r="O35" s="84"/>
    </row>
    <row r="36" spans="1:15" ht="18.75" customHeight="1">
      <c r="A36" s="49">
        <v>2</v>
      </c>
      <c r="B36" s="127" t="s">
        <v>49</v>
      </c>
      <c r="C36" s="50" t="s">
        <v>171</v>
      </c>
      <c r="D36" s="121">
        <f>'Розділ 3'!E67+'Розділ 3'!D67</f>
        <v>714</v>
      </c>
      <c r="E36" s="118">
        <f>'Розділ 3'!E67</f>
        <v>681</v>
      </c>
      <c r="F36" s="118">
        <f>'Розділ 3'!F67</f>
        <v>664</v>
      </c>
      <c r="G36" s="118">
        <f>'Розділ 3'!G67</f>
        <v>615</v>
      </c>
      <c r="H36" s="118">
        <f>'Розділ 3'!I67</f>
        <v>574</v>
      </c>
      <c r="I36" s="118">
        <f>'Розділ 3'!K67</f>
        <v>10</v>
      </c>
      <c r="J36" s="118">
        <f>'Розділ 3'!L67</f>
        <v>36</v>
      </c>
      <c r="K36" s="118">
        <f>'Розділ 3'!M67</f>
        <v>0</v>
      </c>
      <c r="L36" s="118">
        <f>'Розділ 3'!Q67</f>
        <v>50</v>
      </c>
      <c r="M36" s="118">
        <f>'Розділ 3'!R67</f>
        <v>5</v>
      </c>
      <c r="O36" s="84"/>
    </row>
    <row r="37" spans="1:15" ht="20.25" customHeight="1">
      <c r="A37" s="49">
        <v>3</v>
      </c>
      <c r="B37" s="128"/>
      <c r="C37" s="50" t="s">
        <v>172</v>
      </c>
      <c r="D37" s="118">
        <f>'Розділ 4'!E28+'Розділ 4'!D28</f>
        <v>66</v>
      </c>
      <c r="E37" s="118">
        <f>'Розділ 4'!E28</f>
        <v>59</v>
      </c>
      <c r="F37" s="118">
        <f>'Розділ 4'!F28</f>
        <v>66</v>
      </c>
      <c r="G37" s="118">
        <f>'Розділ 4'!G28</f>
        <v>58</v>
      </c>
      <c r="H37" s="118">
        <f>'Розділ 4'!H28</f>
        <v>58</v>
      </c>
      <c r="I37" s="118">
        <f>'Розділ 4'!J28</f>
        <v>0</v>
      </c>
      <c r="J37" s="118">
        <f>'Розділ 4'!K28</f>
        <v>8</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&amp;L6CC5E140&amp;CФорма № 2-Ц, Підрозділ: Іванківський районний  суд Київської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8305</v>
      </c>
      <c r="F8" s="114">
        <v>8305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30</v>
      </c>
      <c r="D10" s="114"/>
      <c r="E10" s="114">
        <v>212912</v>
      </c>
      <c r="F10" s="114">
        <v>40034</v>
      </c>
      <c r="G10" s="114">
        <v>2</v>
      </c>
      <c r="H10" s="119"/>
      <c r="I10" s="114">
        <v>2</v>
      </c>
      <c r="J10" s="114"/>
      <c r="K10" s="112"/>
      <c r="L10" s="112">
        <v>2250</v>
      </c>
      <c r="M10" s="112">
        <v>2250</v>
      </c>
    </row>
    <row r="11" spans="1:13" ht="78.75" customHeight="1">
      <c r="A11" s="3">
        <v>4</v>
      </c>
      <c r="B11" s="36" t="s">
        <v>188</v>
      </c>
      <c r="C11" s="114">
        <v>10</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41</v>
      </c>
      <c r="D13" s="112"/>
      <c r="E13" s="114">
        <v>221217</v>
      </c>
      <c r="F13" s="114">
        <v>48339</v>
      </c>
      <c r="G13" s="114">
        <v>2</v>
      </c>
      <c r="H13" s="119"/>
      <c r="I13" s="114">
        <v>2</v>
      </c>
      <c r="J13" s="114"/>
      <c r="K13" s="112"/>
      <c r="L13" s="112">
        <v>2250</v>
      </c>
      <c r="M13" s="112">
        <v>2250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&amp;L6CC5E140&amp;CФорма № 2-Ц, Підрозділ: Іванківський районний  суд Київської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16</v>
      </c>
      <c r="F9" s="114">
        <v>13</v>
      </c>
      <c r="G9" s="118">
        <v>12</v>
      </c>
      <c r="H9" s="118">
        <v>1</v>
      </c>
      <c r="I9" s="118">
        <v>8</v>
      </c>
      <c r="J9" s="118"/>
      <c r="K9" s="118"/>
      <c r="L9" s="118">
        <v>1</v>
      </c>
      <c r="M9" s="114"/>
      <c r="N9" s="114"/>
      <c r="O9" s="114"/>
      <c r="P9" s="114"/>
      <c r="Q9" s="114">
        <v>4</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5</v>
      </c>
      <c r="F12" s="114">
        <v>3</v>
      </c>
      <c r="G12" s="114">
        <v>3</v>
      </c>
      <c r="H12" s="114"/>
      <c r="I12" s="114">
        <v>3</v>
      </c>
      <c r="J12" s="114"/>
      <c r="K12" s="114"/>
      <c r="L12" s="114"/>
      <c r="M12" s="114"/>
      <c r="N12" s="114"/>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11</v>
      </c>
      <c r="E26" s="114">
        <v>189</v>
      </c>
      <c r="F26" s="114">
        <v>180</v>
      </c>
      <c r="G26" s="114">
        <v>165</v>
      </c>
      <c r="H26" s="114">
        <v>72</v>
      </c>
      <c r="I26" s="114">
        <v>154</v>
      </c>
      <c r="J26" s="114">
        <v>1</v>
      </c>
      <c r="K26" s="114">
        <v>8</v>
      </c>
      <c r="L26" s="114">
        <v>6</v>
      </c>
      <c r="M26" s="114"/>
      <c r="N26" s="114">
        <v>9621532</v>
      </c>
      <c r="O26" s="114"/>
      <c r="P26" s="114"/>
      <c r="Q26" s="114">
        <v>20</v>
      </c>
      <c r="R26" s="114">
        <v>1</v>
      </c>
    </row>
    <row r="27" spans="1:18" ht="15" customHeight="1">
      <c r="A27" s="3">
        <v>19</v>
      </c>
      <c r="B27" s="208" t="s">
        <v>49</v>
      </c>
      <c r="C27" s="5" t="s">
        <v>108</v>
      </c>
      <c r="D27" s="114"/>
      <c r="E27" s="114">
        <v>3</v>
      </c>
      <c r="F27" s="114">
        <v>3</v>
      </c>
      <c r="G27" s="114">
        <v>2</v>
      </c>
      <c r="H27" s="114"/>
      <c r="I27" s="114">
        <v>1</v>
      </c>
      <c r="J27" s="114"/>
      <c r="K27" s="114"/>
      <c r="L27" s="114">
        <v>1</v>
      </c>
      <c r="M27" s="114"/>
      <c r="N27" s="114"/>
      <c r="O27" s="114"/>
      <c r="P27" s="114"/>
      <c r="Q27" s="114"/>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2</v>
      </c>
      <c r="G31" s="114">
        <v>2</v>
      </c>
      <c r="H31" s="114">
        <v>1</v>
      </c>
      <c r="I31" s="114">
        <v>2</v>
      </c>
      <c r="J31" s="114"/>
      <c r="K31" s="114"/>
      <c r="L31" s="114"/>
      <c r="M31" s="114"/>
      <c r="N31" s="114">
        <v>6125</v>
      </c>
      <c r="O31" s="114"/>
      <c r="P31" s="114"/>
      <c r="Q31" s="114"/>
      <c r="R31" s="114"/>
    </row>
    <row r="32" spans="1:18" ht="15" customHeight="1">
      <c r="A32" s="3">
        <v>24</v>
      </c>
      <c r="B32" s="213"/>
      <c r="C32" s="5" t="s">
        <v>113</v>
      </c>
      <c r="D32" s="114"/>
      <c r="E32" s="114">
        <v>1</v>
      </c>
      <c r="F32" s="114"/>
      <c r="G32" s="114"/>
      <c r="H32" s="114"/>
      <c r="I32" s="114"/>
      <c r="J32" s="114"/>
      <c r="K32" s="114"/>
      <c r="L32" s="114"/>
      <c r="M32" s="114"/>
      <c r="N32" s="114">
        <v>63372</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v>
      </c>
      <c r="E34" s="114">
        <v>181</v>
      </c>
      <c r="F34" s="114">
        <v>173</v>
      </c>
      <c r="G34" s="114">
        <v>159</v>
      </c>
      <c r="H34" s="114">
        <v>71</v>
      </c>
      <c r="I34" s="114">
        <v>150</v>
      </c>
      <c r="J34" s="114">
        <v>1</v>
      </c>
      <c r="K34" s="114">
        <v>8</v>
      </c>
      <c r="L34" s="114">
        <v>5</v>
      </c>
      <c r="M34" s="114"/>
      <c r="N34" s="114">
        <v>9547046</v>
      </c>
      <c r="O34" s="114"/>
      <c r="P34" s="114"/>
      <c r="Q34" s="114">
        <v>18</v>
      </c>
      <c r="R34" s="114">
        <v>1</v>
      </c>
    </row>
    <row r="35" spans="1:18" ht="15" customHeight="1">
      <c r="A35" s="3">
        <v>27</v>
      </c>
      <c r="B35" s="213"/>
      <c r="C35" s="5" t="s">
        <v>3</v>
      </c>
      <c r="D35" s="114">
        <v>1</v>
      </c>
      <c r="E35" s="114"/>
      <c r="F35" s="114">
        <v>1</v>
      </c>
      <c r="G35" s="114">
        <v>1</v>
      </c>
      <c r="H35" s="114"/>
      <c r="I35" s="114">
        <v>1</v>
      </c>
      <c r="J35" s="114"/>
      <c r="K35" s="114"/>
      <c r="L35" s="114"/>
      <c r="M35" s="114"/>
      <c r="N35" s="114">
        <v>4989</v>
      </c>
      <c r="O35" s="114"/>
      <c r="P35" s="114"/>
      <c r="Q35" s="114"/>
      <c r="R35" s="114"/>
    </row>
    <row r="36" spans="1:18" ht="25.5" customHeight="1">
      <c r="A36" s="3">
        <v>28</v>
      </c>
      <c r="B36" s="209" t="s">
        <v>4</v>
      </c>
      <c r="C36" s="214"/>
      <c r="D36" s="114">
        <v>1</v>
      </c>
      <c r="E36" s="114">
        <v>14</v>
      </c>
      <c r="F36" s="114">
        <v>14</v>
      </c>
      <c r="G36" s="114">
        <v>13</v>
      </c>
      <c r="H36" s="114">
        <v>2</v>
      </c>
      <c r="I36" s="114">
        <v>9</v>
      </c>
      <c r="J36" s="114"/>
      <c r="K36" s="114"/>
      <c r="L36" s="114">
        <v>1</v>
      </c>
      <c r="M36" s="114"/>
      <c r="N36" s="114">
        <v>511094</v>
      </c>
      <c r="O36" s="114"/>
      <c r="P36" s="114"/>
      <c r="Q36" s="114">
        <v>1</v>
      </c>
      <c r="R36" s="114"/>
    </row>
    <row r="37" spans="1:18" ht="15" customHeight="1">
      <c r="A37" s="3">
        <v>29</v>
      </c>
      <c r="B37" s="210" t="s">
        <v>256</v>
      </c>
      <c r="C37" s="211"/>
      <c r="D37" s="114">
        <v>1</v>
      </c>
      <c r="E37" s="114">
        <v>14</v>
      </c>
      <c r="F37" s="114">
        <v>14</v>
      </c>
      <c r="G37" s="114">
        <v>13</v>
      </c>
      <c r="H37" s="114">
        <v>2</v>
      </c>
      <c r="I37" s="114">
        <v>9</v>
      </c>
      <c r="J37" s="114"/>
      <c r="K37" s="114"/>
      <c r="L37" s="114">
        <v>1</v>
      </c>
      <c r="M37" s="114"/>
      <c r="N37" s="114">
        <v>511094</v>
      </c>
      <c r="O37" s="114"/>
      <c r="P37" s="114"/>
      <c r="Q37" s="114">
        <v>1</v>
      </c>
      <c r="R37" s="114"/>
    </row>
    <row r="38" spans="1:18" ht="32.25" customHeight="1">
      <c r="A38" s="3">
        <v>30</v>
      </c>
      <c r="B38" s="213" t="s">
        <v>49</v>
      </c>
      <c r="C38" s="5" t="s">
        <v>236</v>
      </c>
      <c r="D38" s="114">
        <v>1</v>
      </c>
      <c r="E38" s="114">
        <v>2</v>
      </c>
      <c r="F38" s="114">
        <v>3</v>
      </c>
      <c r="G38" s="114">
        <v>3</v>
      </c>
      <c r="H38" s="114"/>
      <c r="I38" s="114">
        <v>3</v>
      </c>
      <c r="J38" s="114"/>
      <c r="K38" s="114"/>
      <c r="L38" s="114"/>
      <c r="M38" s="114"/>
      <c r="N38" s="114">
        <v>14692</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5</v>
      </c>
      <c r="G41" s="114">
        <v>5</v>
      </c>
      <c r="H41" s="114">
        <v>1</v>
      </c>
      <c r="I41" s="114">
        <v>2</v>
      </c>
      <c r="J41" s="114"/>
      <c r="K41" s="114"/>
      <c r="L41" s="114"/>
      <c r="M41" s="114"/>
      <c r="N41" s="114">
        <v>42812</v>
      </c>
      <c r="O41" s="114"/>
      <c r="P41" s="114"/>
      <c r="Q41" s="114"/>
      <c r="R41" s="114"/>
    </row>
    <row r="42" spans="1:18" ht="39.75" customHeight="1">
      <c r="A42" s="3">
        <v>34</v>
      </c>
      <c r="B42" s="213"/>
      <c r="C42" s="5" t="s">
        <v>119</v>
      </c>
      <c r="D42" s="114"/>
      <c r="E42" s="114">
        <v>4</v>
      </c>
      <c r="F42" s="114">
        <v>4</v>
      </c>
      <c r="G42" s="114">
        <v>3</v>
      </c>
      <c r="H42" s="114"/>
      <c r="I42" s="114">
        <v>2</v>
      </c>
      <c r="J42" s="114"/>
      <c r="K42" s="114"/>
      <c r="L42" s="114">
        <v>1</v>
      </c>
      <c r="M42" s="114"/>
      <c r="N42" s="114">
        <v>448727</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209</v>
      </c>
      <c r="F46" s="114">
        <v>210</v>
      </c>
      <c r="G46" s="114">
        <v>208</v>
      </c>
      <c r="H46" s="114">
        <v>2</v>
      </c>
      <c r="I46" s="114">
        <v>208</v>
      </c>
      <c r="J46" s="114"/>
      <c r="K46" s="114">
        <v>1</v>
      </c>
      <c r="L46" s="114">
        <v>1</v>
      </c>
      <c r="M46" s="114"/>
      <c r="N46" s="114">
        <v>547851</v>
      </c>
      <c r="O46" s="114"/>
      <c r="P46" s="114"/>
      <c r="Q46" s="114">
        <v>4</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9</v>
      </c>
      <c r="F50" s="114">
        <v>10</v>
      </c>
      <c r="G50" s="114">
        <v>8</v>
      </c>
      <c r="H50" s="114">
        <v>5</v>
      </c>
      <c r="I50" s="114">
        <v>7</v>
      </c>
      <c r="J50" s="114"/>
      <c r="K50" s="114"/>
      <c r="L50" s="114">
        <v>2</v>
      </c>
      <c r="M50" s="114"/>
      <c r="N50" s="114"/>
      <c r="O50" s="114"/>
      <c r="P50" s="114"/>
      <c r="Q50" s="114"/>
      <c r="R50" s="114"/>
    </row>
    <row r="51" spans="1:18" ht="15" customHeight="1">
      <c r="A51" s="3">
        <v>43</v>
      </c>
      <c r="B51" s="208" t="s">
        <v>49</v>
      </c>
      <c r="C51" s="5" t="s">
        <v>122</v>
      </c>
      <c r="D51" s="114"/>
      <c r="E51" s="114">
        <v>1</v>
      </c>
      <c r="F51" s="114">
        <v>1</v>
      </c>
      <c r="G51" s="114"/>
      <c r="H51" s="114"/>
      <c r="I51" s="114"/>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6</v>
      </c>
      <c r="F53" s="114">
        <v>7</v>
      </c>
      <c r="G53" s="114">
        <v>6</v>
      </c>
      <c r="H53" s="114">
        <v>4</v>
      </c>
      <c r="I53" s="114">
        <v>5</v>
      </c>
      <c r="J53" s="114"/>
      <c r="K53" s="114"/>
      <c r="L53" s="114">
        <v>1</v>
      </c>
      <c r="M53" s="114"/>
      <c r="N53" s="114"/>
      <c r="O53" s="114"/>
      <c r="P53" s="114"/>
      <c r="Q53" s="114"/>
      <c r="R53" s="114"/>
    </row>
    <row r="54" spans="1:18" ht="26.25" customHeight="1">
      <c r="A54" s="3">
        <v>46</v>
      </c>
      <c r="B54" s="210" t="s">
        <v>125</v>
      </c>
      <c r="C54" s="211"/>
      <c r="D54" s="114">
        <v>4</v>
      </c>
      <c r="E54" s="114">
        <v>20</v>
      </c>
      <c r="F54" s="114">
        <v>11</v>
      </c>
      <c r="G54" s="114">
        <v>11</v>
      </c>
      <c r="H54" s="114"/>
      <c r="I54" s="114">
        <v>5</v>
      </c>
      <c r="J54" s="114"/>
      <c r="K54" s="114"/>
      <c r="L54" s="114"/>
      <c r="M54" s="114"/>
      <c r="N54" s="114"/>
      <c r="O54" s="114"/>
      <c r="P54" s="114"/>
      <c r="Q54" s="114">
        <v>13</v>
      </c>
      <c r="R54" s="114">
        <v>3</v>
      </c>
    </row>
    <row r="55" spans="1:18" ht="24.75" customHeight="1">
      <c r="A55" s="3">
        <v>47</v>
      </c>
      <c r="B55" s="210" t="s">
        <v>260</v>
      </c>
      <c r="C55" s="211"/>
      <c r="D55" s="114">
        <v>7</v>
      </c>
      <c r="E55" s="114">
        <v>196</v>
      </c>
      <c r="F55" s="114">
        <v>200</v>
      </c>
      <c r="G55" s="114">
        <v>176</v>
      </c>
      <c r="H55" s="114">
        <v>29</v>
      </c>
      <c r="I55" s="114">
        <v>167</v>
      </c>
      <c r="J55" s="114">
        <v>1</v>
      </c>
      <c r="K55" s="114"/>
      <c r="L55" s="114">
        <v>23</v>
      </c>
      <c r="M55" s="114"/>
      <c r="N55" s="114">
        <v>8000</v>
      </c>
      <c r="O55" s="114"/>
      <c r="P55" s="114"/>
      <c r="Q55" s="114">
        <v>3</v>
      </c>
      <c r="R55" s="114"/>
    </row>
    <row r="56" spans="1:18" ht="15" customHeight="1">
      <c r="A56" s="3">
        <v>48</v>
      </c>
      <c r="B56" s="208" t="s">
        <v>49</v>
      </c>
      <c r="C56" s="5" t="s">
        <v>126</v>
      </c>
      <c r="D56" s="114">
        <v>3</v>
      </c>
      <c r="E56" s="114">
        <v>105</v>
      </c>
      <c r="F56" s="114">
        <v>108</v>
      </c>
      <c r="G56" s="114">
        <v>94</v>
      </c>
      <c r="H56" s="114">
        <v>19</v>
      </c>
      <c r="I56" s="114">
        <v>94</v>
      </c>
      <c r="J56" s="114"/>
      <c r="K56" s="114"/>
      <c r="L56" s="114">
        <v>14</v>
      </c>
      <c r="M56" s="114"/>
      <c r="N56" s="114"/>
      <c r="O56" s="114"/>
      <c r="P56" s="114"/>
      <c r="Q56" s="114"/>
      <c r="R56" s="114"/>
    </row>
    <row r="57" spans="1:18" ht="15" customHeight="1">
      <c r="A57" s="3">
        <v>49</v>
      </c>
      <c r="B57" s="208"/>
      <c r="C57" s="5" t="s">
        <v>127</v>
      </c>
      <c r="D57" s="114"/>
      <c r="E57" s="114">
        <v>62</v>
      </c>
      <c r="F57" s="114">
        <v>61</v>
      </c>
      <c r="G57" s="114">
        <v>55</v>
      </c>
      <c r="H57" s="114">
        <v>6</v>
      </c>
      <c r="I57" s="114">
        <v>53</v>
      </c>
      <c r="J57" s="114">
        <v>1</v>
      </c>
      <c r="K57" s="114"/>
      <c r="L57" s="114">
        <v>5</v>
      </c>
      <c r="M57" s="114"/>
      <c r="N57" s="114"/>
      <c r="O57" s="114"/>
      <c r="P57" s="114"/>
      <c r="Q57" s="114">
        <v>1</v>
      </c>
      <c r="R57" s="114"/>
    </row>
    <row r="58" spans="1:18" ht="22.5" customHeight="1">
      <c r="A58" s="3">
        <v>50</v>
      </c>
      <c r="B58" s="208"/>
      <c r="C58" s="5" t="s">
        <v>128</v>
      </c>
      <c r="D58" s="114"/>
      <c r="E58" s="114">
        <v>2</v>
      </c>
      <c r="F58" s="114">
        <v>2</v>
      </c>
      <c r="G58" s="114">
        <v>2</v>
      </c>
      <c r="H58" s="114"/>
      <c r="I58" s="114">
        <v>1</v>
      </c>
      <c r="J58" s="114"/>
      <c r="K58" s="114"/>
      <c r="L58" s="114"/>
      <c r="M58" s="114"/>
      <c r="N58" s="114"/>
      <c r="O58" s="114"/>
      <c r="P58" s="114"/>
      <c r="Q58" s="114"/>
      <c r="R58" s="114"/>
    </row>
    <row r="59" spans="1:18" ht="13.5" customHeight="1">
      <c r="A59" s="3">
        <v>51</v>
      </c>
      <c r="B59" s="208"/>
      <c r="C59" s="5" t="s">
        <v>129</v>
      </c>
      <c r="D59" s="114">
        <v>1</v>
      </c>
      <c r="E59" s="114">
        <v>14</v>
      </c>
      <c r="F59" s="114">
        <v>13</v>
      </c>
      <c r="G59" s="114">
        <v>11</v>
      </c>
      <c r="H59" s="114">
        <v>3</v>
      </c>
      <c r="I59" s="114">
        <v>10</v>
      </c>
      <c r="J59" s="114"/>
      <c r="K59" s="114"/>
      <c r="L59" s="114">
        <v>2</v>
      </c>
      <c r="M59" s="114"/>
      <c r="N59" s="114"/>
      <c r="O59" s="114"/>
      <c r="P59" s="114"/>
      <c r="Q59" s="114">
        <v>2</v>
      </c>
      <c r="R59" s="114"/>
    </row>
    <row r="60" spans="1:18" ht="26.25" customHeight="1">
      <c r="A60" s="3">
        <v>52</v>
      </c>
      <c r="B60" s="210" t="s">
        <v>261</v>
      </c>
      <c r="C60" s="211"/>
      <c r="D60" s="114">
        <v>2</v>
      </c>
      <c r="E60" s="114">
        <v>12</v>
      </c>
      <c r="F60" s="114">
        <v>11</v>
      </c>
      <c r="G60" s="114">
        <v>10</v>
      </c>
      <c r="H60" s="114"/>
      <c r="I60" s="114">
        <v>6</v>
      </c>
      <c r="J60" s="114"/>
      <c r="K60" s="114"/>
      <c r="L60" s="114">
        <v>1</v>
      </c>
      <c r="M60" s="114"/>
      <c r="N60" s="114">
        <v>305156</v>
      </c>
      <c r="O60" s="114"/>
      <c r="P60" s="114"/>
      <c r="Q60" s="114">
        <v>3</v>
      </c>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v>2</v>
      </c>
      <c r="E62" s="114">
        <v>3</v>
      </c>
      <c r="F62" s="114">
        <v>4</v>
      </c>
      <c r="G62" s="114">
        <v>4</v>
      </c>
      <c r="H62" s="114"/>
      <c r="I62" s="114">
        <v>3</v>
      </c>
      <c r="J62" s="114"/>
      <c r="K62" s="114"/>
      <c r="L62" s="114"/>
      <c r="M62" s="114"/>
      <c r="N62" s="114">
        <v>145329</v>
      </c>
      <c r="O62" s="114"/>
      <c r="P62" s="114"/>
      <c r="Q62" s="114">
        <v>1</v>
      </c>
      <c r="R62" s="114"/>
    </row>
    <row r="63" spans="1:18" ht="49.5" customHeight="1">
      <c r="A63" s="3">
        <v>55</v>
      </c>
      <c r="B63" s="208"/>
      <c r="C63" s="5" t="s">
        <v>202</v>
      </c>
      <c r="D63" s="114"/>
      <c r="E63" s="114">
        <v>3</v>
      </c>
      <c r="F63" s="114">
        <v>3</v>
      </c>
      <c r="G63" s="114">
        <v>3</v>
      </c>
      <c r="H63" s="114"/>
      <c r="I63" s="114">
        <v>1</v>
      </c>
      <c r="J63" s="114"/>
      <c r="K63" s="114"/>
      <c r="L63" s="114"/>
      <c r="M63" s="114"/>
      <c r="N63" s="114">
        <v>25735</v>
      </c>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c r="O64" s="114"/>
      <c r="P64" s="114"/>
      <c r="Q64" s="114"/>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v>1</v>
      </c>
      <c r="E66" s="114">
        <v>14</v>
      </c>
      <c r="F66" s="114">
        <v>13</v>
      </c>
      <c r="G66" s="114">
        <v>10</v>
      </c>
      <c r="H66" s="114">
        <v>3</v>
      </c>
      <c r="I66" s="114">
        <v>8</v>
      </c>
      <c r="J66" s="114">
        <v>1</v>
      </c>
      <c r="K66" s="114">
        <v>1</v>
      </c>
      <c r="L66" s="114">
        <v>1</v>
      </c>
      <c r="M66" s="114"/>
      <c r="N66" s="114">
        <v>157583</v>
      </c>
      <c r="O66" s="114"/>
      <c r="P66" s="114"/>
      <c r="Q66" s="114">
        <v>2</v>
      </c>
      <c r="R66" s="114"/>
    </row>
    <row r="67" spans="1:18" s="39" customFormat="1" ht="26.25" customHeight="1">
      <c r="A67" s="3">
        <v>59</v>
      </c>
      <c r="B67" s="209" t="s">
        <v>8</v>
      </c>
      <c r="C67" s="209"/>
      <c r="D67" s="116">
        <f>SUM(D9,D20,D26,D36,D46,D47,D50,D54,D55,D60,D64:D66)</f>
        <v>33</v>
      </c>
      <c r="E67" s="116">
        <f aca="true" t="shared" si="0" ref="E67:R67">SUM(E9,E20,E26,E36,E46,E47,E50,E54,E55,E60,E64:E66)</f>
        <v>681</v>
      </c>
      <c r="F67" s="116">
        <f t="shared" si="0"/>
        <v>664</v>
      </c>
      <c r="G67" s="116">
        <f t="shared" si="0"/>
        <v>615</v>
      </c>
      <c r="H67" s="116">
        <f t="shared" si="0"/>
        <v>115</v>
      </c>
      <c r="I67" s="116">
        <f t="shared" si="0"/>
        <v>574</v>
      </c>
      <c r="J67" s="116">
        <f t="shared" si="0"/>
        <v>3</v>
      </c>
      <c r="K67" s="116">
        <f t="shared" si="0"/>
        <v>10</v>
      </c>
      <c r="L67" s="116">
        <f t="shared" si="0"/>
        <v>36</v>
      </c>
      <c r="M67" s="116">
        <f>SUM(M9,M20,M26,M36,M46,M47,M50,M54,M55,M60,M64:M66)</f>
        <v>0</v>
      </c>
      <c r="N67" s="116">
        <f t="shared" si="0"/>
        <v>11151216</v>
      </c>
      <c r="O67" s="116">
        <f t="shared" si="0"/>
        <v>0</v>
      </c>
      <c r="P67" s="116">
        <f t="shared" si="0"/>
        <v>0</v>
      </c>
      <c r="Q67" s="116">
        <f>SUM(Q9,Q20,Q26,Q36,Q46,Q47,Q50,Q54,Q55,Q60,Q64:Q66)</f>
        <v>50</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&amp;L6CC5E140&amp;CФорма № 2-Ц, Підрозділ: Іванківський районний  суд Київської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3</v>
      </c>
      <c r="F7" s="114">
        <v>8</v>
      </c>
      <c r="G7" s="114">
        <v>7</v>
      </c>
      <c r="H7" s="114">
        <v>7</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3</v>
      </c>
      <c r="F9" s="112">
        <v>8</v>
      </c>
      <c r="G9" s="112">
        <v>7</v>
      </c>
      <c r="H9" s="112">
        <v>7</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29</v>
      </c>
      <c r="F15" s="112">
        <v>30</v>
      </c>
      <c r="G15" s="112">
        <v>29</v>
      </c>
      <c r="H15" s="112">
        <v>29</v>
      </c>
      <c r="I15" s="112"/>
      <c r="J15" s="112"/>
      <c r="K15" s="112">
        <v>1</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v>20</v>
      </c>
      <c r="F18" s="112">
        <v>20</v>
      </c>
      <c r="G18" s="112">
        <v>15</v>
      </c>
      <c r="H18" s="112">
        <v>15</v>
      </c>
      <c r="I18" s="112"/>
      <c r="J18" s="112"/>
      <c r="K18" s="112">
        <v>5</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59</v>
      </c>
      <c r="F28" s="112">
        <f t="shared" si="0"/>
        <v>66</v>
      </c>
      <c r="G28" s="112">
        <f t="shared" si="0"/>
        <v>58</v>
      </c>
      <c r="H28" s="112">
        <f t="shared" si="0"/>
        <v>58</v>
      </c>
      <c r="I28" s="112">
        <f t="shared" si="0"/>
        <v>0</v>
      </c>
      <c r="J28" s="112">
        <f t="shared" si="0"/>
        <v>0</v>
      </c>
      <c r="K28" s="112">
        <f t="shared" si="0"/>
        <v>8</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&amp;L6CC5E140&amp;CФорма № 2-Ц, Підрозділ: Іванківський районний  суд Київської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&amp;L6CC5E140&amp;CФорма № 2-Ц, Підрозділ: Іванківський районний  суд Київської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29</v>
      </c>
    </row>
    <row r="5" spans="1:9" ht="16.5" customHeight="1">
      <c r="A5" s="26">
        <v>2</v>
      </c>
      <c r="B5" s="295" t="s">
        <v>216</v>
      </c>
      <c r="C5" s="293" t="s">
        <v>210</v>
      </c>
      <c r="D5" s="293"/>
      <c r="E5" s="293"/>
      <c r="F5" s="293"/>
      <c r="G5" s="293"/>
      <c r="H5" s="293"/>
      <c r="I5" s="114">
        <v>12</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180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20</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267</v>
      </c>
      <c r="E41" s="298"/>
      <c r="F41" s="101"/>
      <c r="G41" s="101"/>
      <c r="H41" s="101"/>
      <c r="I41" s="105"/>
      <c r="J41" s="109"/>
      <c r="K41" s="75"/>
    </row>
    <row r="42" spans="1:11" s="71" customFormat="1" ht="15" customHeight="1">
      <c r="A42" s="75"/>
      <c r="B42" s="83" t="s">
        <v>246</v>
      </c>
      <c r="C42" s="83"/>
      <c r="D42" s="298" t="s">
        <v>265</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&amp;L6CC5E140&amp;CФорма № 2-Ц, Підрозділ: Іванківський районний  суд Київської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&amp;L6CC5E140&amp;C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366</cp:lastModifiedBy>
  <cp:lastPrinted>2015-12-10T14:24:53Z</cp:lastPrinted>
  <dcterms:created xsi:type="dcterms:W3CDTF">2015-09-09T11:49:35Z</dcterms:created>
  <dcterms:modified xsi:type="dcterms:W3CDTF">2018-03-23T09:02:28Z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2-Ц_00366_4.2017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6CC5E140</vt:lpwstr>
  </property>
  <property fmtid="{D5CDD505-2E9C-101B-9397-08002B2CF9AE}" pid="10" name="Підрозд">
    <vt:lpwstr>Іванківський районний  суд Київської області</vt:lpwstr>
  </property>
  <property fmtid="{D5CDD505-2E9C-101B-9397-08002B2CF9AE}" pid="11" name="ПідрозділDB">
    <vt:i4>0</vt:i4>
  </property>
  <property fmtid="{D5CDD505-2E9C-101B-9397-08002B2CF9AE}" pid="12" name="Підрозділ">
    <vt:i4>575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